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O10" i="1" l="1"/>
  <c r="O14" i="1" s="1"/>
  <c r="O17" i="1" s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M10" i="1"/>
  <c r="L10" i="1"/>
  <c r="K10" i="1"/>
  <c r="J10" i="1"/>
  <c r="I10" i="1"/>
  <c r="H10" i="1"/>
  <c r="H14" i="1" s="1"/>
  <c r="G10" i="1"/>
  <c r="G14" i="1" s="1"/>
  <c r="F10" i="1"/>
  <c r="F14" i="1" s="1"/>
  <c r="E10" i="1"/>
  <c r="E14" i="1" s="1"/>
  <c r="K14" i="1" l="1"/>
  <c r="L14" i="1"/>
  <c r="G17" i="1"/>
  <c r="N10" i="1"/>
  <c r="N14" i="1" s="1"/>
  <c r="I14" i="1"/>
  <c r="M14" i="1" s="1"/>
  <c r="H17" i="1"/>
  <c r="F17" i="1"/>
  <c r="E17" i="1"/>
  <c r="L17" i="1" s="1"/>
  <c r="I17" i="1"/>
  <c r="D11" i="1"/>
  <c r="N17" i="1" l="1"/>
  <c r="M17" i="1"/>
  <c r="K17" i="1"/>
</calcChain>
</file>

<file path=xl/sharedStrings.xml><?xml version="1.0" encoding="utf-8"?>
<sst xmlns="http://schemas.openxmlformats.org/spreadsheetml/2006/main" count="81" uniqueCount="53">
  <si>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</si>
  <si>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</si>
  <si>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</si>
  <si>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</si>
  <si>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</si>
  <si>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</si>
  <si>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</si>
  <si>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</si>
  <si>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</si>
  <si>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</si>
  <si>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</si>
  <si>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</si>
  <si>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</si>
  <si>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</si>
  <si>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</si>
  <si>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</si>
  <si>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</si>
  <si>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</si>
  <si>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</si>
  <si>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</si>
  <si>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</si>
  <si>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</si>
  <si>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</si>
  <si>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</si>
  <si>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</si>
  <si>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</si>
  <si>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</si>
  <si>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</si>
  <si>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</si>
  <si>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</si>
  <si>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</si>
  <si>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</si>
  <si>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</si>
  <si>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</si>
  <si>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</si>
  <si>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</si>
  <si>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</si>
  <si>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1.  ottelu</t>
  </si>
  <si>
    <t xml:space="preserve">Lyöty </t>
  </si>
  <si>
    <t xml:space="preserve">Tuotu </t>
  </si>
  <si>
    <t>L+T</t>
  </si>
  <si>
    <t>suomensarja</t>
  </si>
  <si>
    <t>Pesä Ysit  2</t>
  </si>
  <si>
    <t>Pesä Ysit</t>
  </si>
  <si>
    <t>Pesä Ysit = Pesä Ysit, Lappeenranta  (1976),  kasvattajaseura</t>
  </si>
  <si>
    <t>07.08. 2019  Pesä Ysit - Kirittäret  0-2  (0-6, 1-5)</t>
  </si>
  <si>
    <t>9.</t>
  </si>
  <si>
    <t>Aino Kuittinen</t>
  </si>
  <si>
    <t>5.1.2003   Lappeenranta</t>
  </si>
  <si>
    <t>16 v   7 kk   2 pv</t>
  </si>
  <si>
    <t>10.</t>
  </si>
  <si>
    <t>ykköspesis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</si>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</sst>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9" width="5.7109375" style="59" customWidth="1"/>
    <col min="20" max="20" width="0.7109375" style="59" customWidth="1"/>
    <col min="21" max="28" width="5.7109375" style="59" customWidth="1"/>
    <col min="29" max="32" width="5.7109375" style="25" customWidth="1"/>
    <col min="33" max="33" width="5.7109375" style="6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61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2">
        <v>2019</v>
      </c>
      <c r="C4" s="62"/>
      <c r="D4" s="63" t="s">
        <v>42</v>
      </c>
      <c r="E4" s="62"/>
      <c r="F4" s="64" t="s">
        <v>41</v>
      </c>
      <c r="G4" s="65"/>
      <c r="H4" s="66"/>
      <c r="I4" s="62"/>
      <c r="J4" s="62"/>
      <c r="K4" s="62"/>
      <c r="L4" s="62"/>
      <c r="M4" s="62"/>
      <c r="N4" s="67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2019</v>
      </c>
      <c r="C5" s="26" t="s">
        <v>46</v>
      </c>
      <c r="D5" s="28" t="s">
        <v>43</v>
      </c>
      <c r="E5" s="26">
        <v>1</v>
      </c>
      <c r="F5" s="26">
        <v>0</v>
      </c>
      <c r="G5" s="26">
        <v>0</v>
      </c>
      <c r="H5" s="26">
        <v>0</v>
      </c>
      <c r="I5" s="26">
        <v>2</v>
      </c>
      <c r="J5" s="26">
        <v>2</v>
      </c>
      <c r="K5" s="26">
        <v>0</v>
      </c>
      <c r="L5" s="26">
        <v>0</v>
      </c>
      <c r="M5" s="26">
        <v>0</v>
      </c>
      <c r="N5" s="29">
        <v>0.25</v>
      </c>
      <c r="O5" s="24">
        <v>8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2">
        <v>2020</v>
      </c>
      <c r="C6" s="62"/>
      <c r="D6" s="63" t="s">
        <v>42</v>
      </c>
      <c r="E6" s="62"/>
      <c r="F6" s="64" t="s">
        <v>41</v>
      </c>
      <c r="G6" s="65"/>
      <c r="H6" s="66"/>
      <c r="I6" s="62"/>
      <c r="J6" s="62"/>
      <c r="K6" s="62"/>
      <c r="L6" s="62"/>
      <c r="M6" s="62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2020</v>
      </c>
      <c r="C7" s="26" t="s">
        <v>50</v>
      </c>
      <c r="D7" s="28" t="s">
        <v>43</v>
      </c>
      <c r="E7" s="26">
        <v>5</v>
      </c>
      <c r="F7" s="26">
        <v>0</v>
      </c>
      <c r="G7" s="26">
        <v>0</v>
      </c>
      <c r="H7" s="26">
        <v>0</v>
      </c>
      <c r="I7" s="26">
        <v>2</v>
      </c>
      <c r="J7" s="26">
        <v>2</v>
      </c>
      <c r="K7" s="26">
        <v>0</v>
      </c>
      <c r="L7" s="26">
        <v>0</v>
      </c>
      <c r="M7" s="26">
        <v>0</v>
      </c>
      <c r="N7" s="29">
        <v>0.11799999999999999</v>
      </c>
      <c r="O7" s="24">
        <v>17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2">
        <v>2021</v>
      </c>
      <c r="C8" s="62"/>
      <c r="D8" s="63" t="s">
        <v>42</v>
      </c>
      <c r="E8" s="62"/>
      <c r="F8" s="64" t="s">
        <v>41</v>
      </c>
      <c r="G8" s="65"/>
      <c r="H8" s="66"/>
      <c r="I8" s="62"/>
      <c r="J8" s="62"/>
      <c r="K8" s="62"/>
      <c r="L8" s="62"/>
      <c r="M8" s="62"/>
      <c r="N8" s="67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86">
        <v>2022</v>
      </c>
      <c r="C9" s="86" t="s">
        <v>52</v>
      </c>
      <c r="D9" s="87" t="s">
        <v>43</v>
      </c>
      <c r="E9" s="86"/>
      <c r="F9" s="88" t="s">
        <v>51</v>
      </c>
      <c r="G9" s="89"/>
      <c r="H9" s="90"/>
      <c r="I9" s="86"/>
      <c r="J9" s="86"/>
      <c r="K9" s="86"/>
      <c r="L9" s="86"/>
      <c r="M9" s="86"/>
      <c r="N9" s="91"/>
      <c r="O9" s="24">
        <v>17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6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4</v>
      </c>
      <c r="J10" s="18">
        <f t="shared" si="0"/>
        <v>4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0">
        <f>PRODUCT(I10/O10)</f>
        <v>9.5238095238095233E-2</v>
      </c>
      <c r="O10" s="31">
        <f>SUM(O4:O9)</f>
        <v>42</v>
      </c>
      <c r="P10" s="18"/>
      <c r="Q10" s="18"/>
      <c r="R10" s="18"/>
      <c r="S10" s="18"/>
      <c r="T10" s="31"/>
      <c r="U10" s="18">
        <f t="shared" ref="U10:AJ10" si="1">SUM(U4:U9)</f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 t="shared" si="1"/>
        <v>0</v>
      </c>
      <c r="AH10" s="18">
        <f t="shared" si="1"/>
        <v>0</v>
      </c>
      <c r="AI10" s="18">
        <f t="shared" si="1"/>
        <v>0</v>
      </c>
      <c r="AJ10" s="18">
        <f t="shared" si="1"/>
        <v>0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8" t="s">
        <v>2</v>
      </c>
      <c r="C11" s="32"/>
      <c r="D11" s="33">
        <f>SUM(F10:H10)+((I10-F10-G10)/3)+(E10/3)+(AE10*25)+(AF10*25)+(AG10*10)+(AH10*25)+(AI10*20)+(AJ10*15)</f>
        <v>3.333333333333333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35"/>
      <c r="AJ11" s="1"/>
      <c r="AK11" s="23"/>
      <c r="AL11" s="8"/>
      <c r="AM11" s="8"/>
      <c r="AN11" s="8"/>
      <c r="AO11" s="8"/>
      <c r="AP11" s="8"/>
    </row>
    <row r="12" spans="1:42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36"/>
      <c r="Q12" s="36"/>
      <c r="R12" s="36"/>
      <c r="S12" s="36"/>
      <c r="T12" s="36"/>
      <c r="U12" s="1"/>
      <c r="V12" s="37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4"/>
      <c r="AH12" s="1"/>
      <c r="AI12" s="1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39" t="s">
        <v>32</v>
      </c>
      <c r="Q13" s="12"/>
      <c r="R13" s="12"/>
      <c r="S13" s="12"/>
      <c r="T13" s="40"/>
      <c r="U13" s="40"/>
      <c r="V13" s="40"/>
      <c r="W13" s="40"/>
      <c r="X13" s="40"/>
      <c r="Y13" s="12"/>
      <c r="Z13" s="12"/>
      <c r="AA13" s="12"/>
      <c r="AB13" s="11"/>
      <c r="AC13" s="11"/>
      <c r="AD13" s="11"/>
      <c r="AE13" s="11"/>
      <c r="AF13" s="12"/>
      <c r="AG13" s="12"/>
      <c r="AH13" s="12"/>
      <c r="AI13" s="12"/>
      <c r="AJ13" s="41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9" t="s">
        <v>17</v>
      </c>
      <c r="C14" s="12"/>
      <c r="D14" s="41"/>
      <c r="E14" s="26">
        <f>PRODUCT(E10)</f>
        <v>6</v>
      </c>
      <c r="F14" s="26">
        <f>PRODUCT(F10)</f>
        <v>0</v>
      </c>
      <c r="G14" s="26">
        <f>PRODUCT(G10)</f>
        <v>0</v>
      </c>
      <c r="H14" s="26">
        <f>PRODUCT(H10)</f>
        <v>0</v>
      </c>
      <c r="I14" s="26">
        <f>PRODUCT(I10)</f>
        <v>4</v>
      </c>
      <c r="J14" s="1"/>
      <c r="K14" s="42">
        <f>PRODUCT((F14+G14)/E14)</f>
        <v>0</v>
      </c>
      <c r="L14" s="42">
        <f>PRODUCT(H14/E14)</f>
        <v>0</v>
      </c>
      <c r="M14" s="42">
        <f>PRODUCT(I14/E14)</f>
        <v>0.66666666666666663</v>
      </c>
      <c r="N14" s="29">
        <f>PRODUCT(N10)</f>
        <v>9.5238095238095233E-2</v>
      </c>
      <c r="O14" s="24">
        <f>PRODUCT(O10)</f>
        <v>42</v>
      </c>
      <c r="P14" s="68" t="s">
        <v>33</v>
      </c>
      <c r="Q14" s="69"/>
      <c r="R14" s="70" t="s">
        <v>45</v>
      </c>
      <c r="S14" s="70"/>
      <c r="T14" s="70"/>
      <c r="U14" s="70"/>
      <c r="V14" s="70"/>
      <c r="W14" s="70"/>
      <c r="X14" s="70"/>
      <c r="Y14" s="70"/>
      <c r="Z14" s="70"/>
      <c r="AA14" s="70"/>
      <c r="AB14" s="71" t="s">
        <v>37</v>
      </c>
      <c r="AC14" s="71"/>
      <c r="AD14" s="72" t="s">
        <v>49</v>
      </c>
      <c r="AE14" s="71"/>
      <c r="AF14" s="71"/>
      <c r="AG14" s="73"/>
      <c r="AH14" s="73"/>
      <c r="AI14" s="74"/>
      <c r="AJ14" s="75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3" t="s">
        <v>18</v>
      </c>
      <c r="C15" s="44"/>
      <c r="D15" s="45"/>
      <c r="E15" s="26"/>
      <c r="F15" s="26"/>
      <c r="G15" s="26"/>
      <c r="H15" s="26"/>
      <c r="I15" s="26"/>
      <c r="J15" s="1"/>
      <c r="K15" s="42"/>
      <c r="L15" s="42"/>
      <c r="M15" s="42"/>
      <c r="N15" s="29"/>
      <c r="O15" s="46"/>
      <c r="P15" s="76" t="s">
        <v>38</v>
      </c>
      <c r="Q15" s="77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1"/>
      <c r="AC15" s="71"/>
      <c r="AD15" s="72"/>
      <c r="AE15" s="71"/>
      <c r="AF15" s="71"/>
      <c r="AG15" s="72"/>
      <c r="AH15" s="72"/>
      <c r="AI15" s="78"/>
      <c r="AJ15" s="79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7" t="s">
        <v>19</v>
      </c>
      <c r="C16" s="48"/>
      <c r="D16" s="49"/>
      <c r="E16" s="27"/>
      <c r="F16" s="27"/>
      <c r="G16" s="27"/>
      <c r="H16" s="27"/>
      <c r="I16" s="27"/>
      <c r="J16" s="1"/>
      <c r="K16" s="50"/>
      <c r="L16" s="50"/>
      <c r="M16" s="50"/>
      <c r="N16" s="51"/>
      <c r="O16" s="24">
        <v>0</v>
      </c>
      <c r="P16" s="76" t="s">
        <v>39</v>
      </c>
      <c r="Q16" s="77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1"/>
      <c r="AC16" s="71"/>
      <c r="AD16" s="72"/>
      <c r="AE16" s="71"/>
      <c r="AF16" s="71"/>
      <c r="AG16" s="72"/>
      <c r="AH16" s="72"/>
      <c r="AI16" s="78"/>
      <c r="AJ16" s="79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2" t="s">
        <v>20</v>
      </c>
      <c r="C17" s="53"/>
      <c r="D17" s="54"/>
      <c r="E17" s="18">
        <f>SUM(E14:E16)</f>
        <v>6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4</v>
      </c>
      <c r="J17" s="1"/>
      <c r="K17" s="55">
        <f>PRODUCT((F17+G17)/E17)</f>
        <v>0</v>
      </c>
      <c r="L17" s="55">
        <f>PRODUCT(H17/E17)</f>
        <v>0</v>
      </c>
      <c r="M17" s="55">
        <f>PRODUCT(I17/E17)</f>
        <v>0.66666666666666663</v>
      </c>
      <c r="N17" s="30">
        <f>PRODUCT(I17/O17)</f>
        <v>9.5238095238095233E-2</v>
      </c>
      <c r="O17" s="24">
        <f>SUM(O14:O16)</f>
        <v>42</v>
      </c>
      <c r="P17" s="80" t="s">
        <v>34</v>
      </c>
      <c r="Q17" s="81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3"/>
      <c r="AC17" s="82"/>
      <c r="AD17" s="82"/>
      <c r="AE17" s="82"/>
      <c r="AF17" s="82"/>
      <c r="AG17" s="82"/>
      <c r="AH17" s="82"/>
      <c r="AI17" s="84"/>
      <c r="AJ17" s="85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24"/>
      <c r="Q18" s="24"/>
      <c r="R18" s="24"/>
      <c r="S18" s="24"/>
      <c r="T18" s="24"/>
      <c r="U18" s="1"/>
      <c r="V18" s="37"/>
      <c r="W18" s="1"/>
      <c r="X18" s="1"/>
      <c r="Y18" s="24"/>
      <c r="Z18" s="24"/>
      <c r="AA18" s="56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 t="s">
        <v>36</v>
      </c>
      <c r="C19" s="1"/>
      <c r="D19" s="1" t="s">
        <v>44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24"/>
      <c r="Q19" s="24"/>
      <c r="R19" s="24"/>
      <c r="S19" s="24"/>
      <c r="T19" s="24"/>
      <c r="U19" s="1"/>
      <c r="V19" s="37"/>
      <c r="W19" s="1"/>
      <c r="X19" s="1"/>
      <c r="Y19" s="24"/>
      <c r="Z19" s="24"/>
      <c r="AA19" s="56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4"/>
      <c r="Z20" s="24"/>
      <c r="AA20" s="56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56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57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4"/>
      <c r="Y22" s="24"/>
      <c r="Z22" s="24"/>
      <c r="AA22" s="24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56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1"/>
      <c r="V24" s="37"/>
      <c r="W24" s="1"/>
      <c r="X24" s="1"/>
      <c r="Y24" s="24"/>
      <c r="Z24" s="24"/>
      <c r="AA24" s="56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56"/>
      <c r="AB25" s="1"/>
      <c r="AC25" s="24"/>
      <c r="AD25" s="24"/>
      <c r="AE25" s="24"/>
      <c r="AF25" s="24"/>
      <c r="AG25" s="24"/>
      <c r="AH25" s="24"/>
      <c r="AI25" s="24"/>
      <c r="AJ25" s="24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37"/>
      <c r="W26" s="1"/>
      <c r="X26" s="1"/>
      <c r="Y26" s="24"/>
      <c r="Z26" s="24"/>
      <c r="AA26" s="56"/>
      <c r="AB26" s="1"/>
      <c r="AC26" s="24"/>
      <c r="AD26" s="24"/>
      <c r="AE26" s="24"/>
      <c r="AF26" s="24"/>
      <c r="AG26" s="24"/>
      <c r="AH26" s="24"/>
      <c r="AI26" s="24"/>
      <c r="AJ26" s="24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24"/>
      <c r="Q27" s="24"/>
      <c r="R27" s="24"/>
      <c r="S27" s="24"/>
      <c r="T27" s="24"/>
      <c r="U27" s="1"/>
      <c r="V27" s="37"/>
      <c r="W27" s="1"/>
      <c r="X27" s="1"/>
      <c r="Y27" s="24"/>
      <c r="Z27" s="24"/>
      <c r="AA27" s="56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56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6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6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6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6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6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6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6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6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6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6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6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6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6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6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6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6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6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6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6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6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6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6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6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6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6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6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6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6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6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6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6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6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6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6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6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6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6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6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6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6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6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6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6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6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6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6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6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6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6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6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6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6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6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6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6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6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6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6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6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6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6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6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6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6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6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6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6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6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6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6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6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6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6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6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6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6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6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6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6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6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6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6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6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6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6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6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6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6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6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6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6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6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6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6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6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6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6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6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6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6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6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6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6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6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6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6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6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6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6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6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6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6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6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6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6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6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6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6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6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6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6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6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6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6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6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6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6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6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6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6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6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6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6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6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6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56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2023-03-07T16:22:43Z</dcterms:modified>
</cp:coreProperties>
</file>